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8eb83c36d49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ce9cb3ff59804a70"/>
    <x:sheet xmlns:r="http://schemas.openxmlformats.org/officeDocument/2006/relationships" name="Dilution" sheetId="2" r:id="R9d4fc2eee7b04a2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"/>
    <x:numFmt numFmtId="201" formatCode="0.0%"/>
  </x:numFmts>
  <x:fonts count="13">
    <x:font>
      <x:sz val="11"/>
      <x:name val="Carlito"/>
    </x:font>
    <x:font>
      <x:sz val="10"/>
      <x:color rgb="FF18181B"/>
      <x:name val="Arial"/>
    </x:font>
    <x:font>
      <x:b/>
      <x:sz val="22"/>
      <x:color rgb="FFFFFFFF"/>
      <x:name val="Arial"/>
    </x:font>
    <x:font>
      <x:b/>
      <x:sz val="15"/>
      <x:color rgb="FFC4B5FD"/>
      <x:name val="Arial"/>
    </x:font>
    <x:font>
      <x:sz val="11"/>
      <x:color rgb="FFD4D4D8"/>
      <x:name val="Arial"/>
    </x:font>
    <x:font>
      <x:sz val="11"/>
      <x:color rgb="FFFFFFFF"/>
      <x:name val="Arial"/>
    </x:font>
    <x:font>
      <x:sz val="10"/>
      <x:color rgb="FFA1A1AA"/>
      <x:name val="Arial"/>
    </x:font>
    <x:font>
      <x:b/>
      <x:sz val="12"/>
      <x:color rgb="FFA78BFA"/>
      <x:name val="Arial"/>
    </x:font>
    <x:font>
      <x:b/>
      <x:sz val="16"/>
      <x:color rgb="FF18181B"/>
      <x:name val="Arial"/>
    </x:font>
    <x:font>
      <x:i/>
      <x:sz val="10"/>
      <x:color rgb="FF71717A"/>
      <x:name val="Arial"/>
    </x:font>
    <x:font>
      <x:b/>
      <x:sz val="10"/>
      <x:color rgb="FF4C1D95"/>
      <x:name val="Arial"/>
    </x:font>
    <x:font>
      <x:sz val="10"/>
      <x:color rgb="FF0000FF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9090B"/>
      </x:patternFill>
    </x:fill>
    <x:fill>
      <x:patternFill patternType="solid">
        <x:fgColor rgb="FFEDE9FE"/>
      </x:patternFill>
    </x:fill>
    <x:fill>
      <x:patternFill patternType="solid">
        <x:fgColor rgb="FFFFF7D6"/>
      </x:patternFill>
    </x:fill>
    <x:fill>
      <x:patternFill patternType="solid">
        <x:fgColor rgb="FF18181B"/>
      </x:patternFill>
    </x:fill>
  </x:fills>
  <x:borders count="10">
    <x:border/>
    <x:border>
      <x:bottom style="thin">
        <x:color rgb="FF7C3AED"/>
      </x:bottom>
    </x:border>
    <x:border>
      <x:left style="thin">
        <x:color rgb="FFC4B5FD"/>
      </x:left>
      <x:top style="thin">
        <x:color rgb="FFC4B5FD"/>
      </x:top>
      <x:bottom style="thin">
        <x:color rgb="FFC4B5FD"/>
      </x:bottom>
    </x:border>
    <x:border>
      <x:right style="thin">
        <x:color rgb="FFC4B5FD"/>
      </x:right>
      <x:top style="thin">
        <x:color rgb="FFC4B5FD"/>
      </x:top>
      <x:bottom style="thin">
        <x:color rgb="FFC4B5FD"/>
      </x:bottom>
    </x:border>
    <x:border>
      <x:left style="thin">
        <x:color rgb="FFD4D4D8"/>
      </x:left>
      <x:right style="thin">
        <x:color rgb="FFD4D4D8"/>
      </x:right>
      <x:top style="thin">
        <x:color rgb="FFD4D4D8"/>
      </x:top>
    </x:border>
    <x:border>
      <x:left style="thin">
        <x:color rgb="FFD4D4D8"/>
      </x:left>
      <x:right style="thin">
        <x:color rgb="FFD4D4D8"/>
      </x:right>
    </x:border>
    <x:border>
      <x:left style="thin">
        <x:color rgb="FFD4D4D8"/>
      </x:left>
      <x:right style="thin">
        <x:color rgb="FFD4D4D8"/>
      </x:right>
      <x:bottom style="thin">
        <x:color rgb="FFD4D4D8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bottom style="thin">
        <x:color rgb="FFD4D4D8"/>
      </x:bottom>
    </x:border>
    <x:border>
      <x:top style="thin">
        <x:color rgb="FFD4D4D8"/>
      </x:top>
      <x:bottom style="thin">
        <x:color rgb="FFD4D4D8"/>
      </x:bottom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0" fillId="3" borderId="0" xfId="0" applyNumberFormat="1" applyFont="1" applyFill="1" applyBorder="1" applyAlignment="1">
      <x:alignment vertical="center"/>
    </x:xf>
    <x:xf numFmtId="0" fontId="10" fillId="3" borderId="2" xfId="0" applyNumberFormat="1" applyFont="1" applyFill="1" applyBorder="1" applyAlignment="1">
      <x:alignment vertical="center"/>
    </x:xf>
    <x:xf numFmtId="0" fontId="10" fillId="3" borderId="3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1" fillId="4" borderId="0" xfId="0" applyNumberFormat="1" applyFont="1" applyFill="1" applyBorder="1" applyAlignment="1">
      <x:alignment vertical="center"/>
    </x:xf>
    <x:xf numFmtId="0" fontId="11" fillId="4" borderId="4" xfId="0" applyNumberFormat="1" applyFont="1" applyFill="1" applyBorder="1" applyAlignment="1">
      <x:alignment vertical="center"/>
    </x:xf>
    <x:xf numFmtId="0" fontId="11" fillId="4" borderId="5" xfId="0" applyNumberFormat="1" applyFont="1" applyFill="1" applyBorder="1" applyAlignment="1">
      <x:alignment vertical="center"/>
    </x:xf>
    <x:xf numFmtId="0" fontId="11" fillId="4" borderId="6" xfId="0" applyNumberFormat="1" applyFont="1" applyFill="1" applyBorder="1" applyAlignment="1">
      <x:alignment vertical="center"/>
    </x:xf>
    <x:xf numFmtId="200" fontId="11" fillId="4" borderId="4" xfId="0" applyNumberFormat="1" applyFont="1" applyFill="1" applyBorder="1" applyAlignment="1">
      <x:alignment vertical="center"/>
    </x:xf>
    <x:xf numFmtId="200" fontId="11" fillId="4" borderId="5" xfId="0" applyNumberFormat="1" applyFont="1" applyFill="1" applyBorder="1" applyAlignment="1">
      <x:alignment vertical="center"/>
    </x:xf>
    <x:xf numFmtId="201" fontId="11" fillId="4" borderId="5" xfId="0" applyNumberFormat="1" applyFont="1" applyFill="1" applyBorder="1" applyAlignment="1">
      <x:alignment vertical="center"/>
    </x:xf>
    <x:xf numFmtId="201" fontId="11" fillId="4" borderId="6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12" fillId="5" borderId="0" xfId="0" applyNumberFormat="1" applyFont="1" applyFill="1" applyBorder="1" applyAlignment="1">
      <x:alignment vertical="center"/>
    </x:xf>
    <x:xf numFmtId="0" fontId="12" fillId="5" borderId="0" xfId="0" applyNumberFormat="1" applyFont="1" applyFill="1" applyBorder="1" applyAlignment="1">
      <x:alignment horizontal="center" vertical="center"/>
    </x:xf>
    <x:xf numFmtId="0" fontId="12" fillId="5" borderId="7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/>
    </x:xf>
    <x:xf numFmtId="201" fontId="1" fillId="0" borderId="8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/>
    </x:xf>
    <x:xf numFmtId="201" fontId="1" fillId="0" borderId="9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f84c6f62574129" /><Relationship Type="http://schemas.openxmlformats.org/officeDocument/2006/relationships/theme" Target="/xl/theme/theme1.xml" Id="R270dc9f614284090" /><Relationship Type="http://schemas.openxmlformats.org/officeDocument/2006/relationships/sharedStrings" Target="/xl/sharedStrings.xml" Id="R6cc74ee59fc34ab6" /><Relationship Type="http://schemas.openxmlformats.org/officeDocument/2006/relationships/worksheet" Target="/xl/worksheets/sheet1.xml" Id="Rce9cb3ff59804a70" /><Relationship Type="http://schemas.openxmlformats.org/officeDocument/2006/relationships/worksheet" Target="/xl/worksheets/sheet2.xml" Id="R9d4fc2eee7b04a2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dbe5be487b09457b" /></Relationships>
</file>

<file path=xl/drawings/drawing1.xml><?xml version="1.0" encoding="utf-8"?>
<xdr:wsDr xmlns:xdr="http://schemas.openxmlformats.org/drawingml/2006/spreadsheetDrawing">
  <xdr:oneCellAnchor>
    <xdr:from>
      <xdr:col>1</xdr:col>
      <xdr:colOff>0</xdr:colOff>
      <xdr:row>1</xdr:row>
      <xdr:rowOff>0</xdr:rowOff>
    </xdr:from>
    <xdr:ext cx="1619250" cy="666750"/>
    <xdr:pic>
      <xdr:nvPicPr>
        <xdr:cNvPr id="1" name="11087118-ef02-4d57-8cb6-14c060030f2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be5be487b09457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7a8e27a8739449e4" /></Relationships>
</file>

<file path=xl/worksheets/sheet1.xml><?xml version="1.0" encoding="utf-8"?>
<x:worksheet xmlns:x="http://schemas.openxmlformats.org/spreadsheetml/2006/main">
  <x:sheetPr>
    <x:tabColor rgb="FF7C3AED"/>
  </x:sheetPr>
  <x:sheetViews>
    <x:sheetView showGridLines="0" workbookViewId="0"/>
  </x:sheetViews>
  <x:sheetFormatPr defaultRowHeight="15"/>
  <x:cols>
    <x:col min="1" max="1" width="3" hidden="0" customWidth="1"/>
    <x:col min="2" max="2" width="66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24" customHeight="1">
      <x:c r="A1" s="3"/>
      <x:c r="B1" s="3"/>
      <x:c r="C1" s="3"/>
      <x:c r="D1" s="3"/>
      <x:c r="E1" s="3"/>
      <x:c r="F1" s="3"/>
      <x:c r="G1" s="3"/>
      <x:c r="H1" s="3"/>
    </x:row>
    <x:row r="2" ht="24" customHeight="1">
      <x:c r="A2" s="3"/>
      <x:c r="B2" s="3"/>
      <x:c r="C2" s="3"/>
      <x:c r="D2" s="3"/>
      <x:c r="E2" s="3"/>
      <x:c r="F2" s="3"/>
      <x:c r="G2" s="3"/>
      <x:c r="H2" s="3"/>
    </x:row>
    <x:row r="3" ht="24" customHeight="1">
      <x:c r="A3" s="3"/>
      <x:c r="B3" s="3"/>
      <x:c r="C3" s="3"/>
      <x:c r="D3" s="3"/>
      <x:c r="E3" s="3"/>
      <x:c r="F3" s="3"/>
      <x:c r="G3" s="3"/>
      <x:c r="H3" s="3"/>
    </x:row>
    <x:row r="4" ht="24" customHeight="1">
      <x:c r="A4" s="3"/>
      <x:c r="B4" s="3"/>
      <x:c r="C4" s="3"/>
      <x:c r="D4" s="3"/>
      <x:c r="E4" s="3"/>
      <x:c r="F4" s="3"/>
      <x:c r="G4" s="3"/>
      <x:c r="H4" s="3"/>
    </x:row>
    <x:row r="5" ht="24" customHeight="1">
      <x:c r="A5" s="3"/>
      <x:c r="B5" s="3"/>
      <x:c r="C5" s="3"/>
      <x:c r="D5" s="3"/>
      <x:c r="E5" s="3"/>
      <x:c r="F5" s="3"/>
      <x:c r="G5" s="3"/>
      <x:c r="H5" s="3"/>
    </x:row>
    <x:row r="6" ht="24" customHeight="1">
      <x:c r="A6" s="3"/>
      <x:c r="B6" s="3"/>
      <x:c r="C6" s="3"/>
      <x:c r="D6" s="3"/>
      <x:c r="E6" s="3"/>
      <x:c r="F6" s="3"/>
      <x:c r="G6" s="3"/>
      <x:c r="H6" s="3"/>
    </x:row>
    <x:row r="7" ht="24" customHeight="1">
      <x:c r="A7" s="3"/>
      <x:c r="B7" s="4" t="str">
        <x:v>Equity dilution calculator</x:v>
      </x:c>
      <x:c r="C7" s="3"/>
      <x:c r="D7" s="3"/>
      <x:c r="E7" s="3"/>
      <x:c r="F7" s="3"/>
      <x:c r="G7" s="3"/>
      <x:c r="H7" s="3"/>
    </x:row>
    <x:row r="8" ht="24" customHeight="1">
      <x:c r="A8" s="3"/>
      <x:c r="B8" s="3"/>
      <x:c r="C8" s="3"/>
      <x:c r="D8" s="3"/>
      <x:c r="E8" s="3"/>
      <x:c r="F8" s="3"/>
      <x:c r="G8" s="3"/>
      <x:c r="H8" s="3"/>
    </x:row>
    <x:row r="9" ht="24" customHeight="1">
      <x:c r="A9" s="3"/>
      <x:c r="B9" s="5" t="str">
        <x:v>Built for founders by Eonlint</x:v>
      </x:c>
      <x:c r="C9" s="3"/>
      <x:c r="D9" s="3"/>
      <x:c r="E9" s="3"/>
      <x:c r="F9" s="3"/>
      <x:c r="G9" s="3"/>
      <x:c r="H9" s="3"/>
    </x:row>
    <x:row r="10" ht="24" customHeight="1">
      <x:c r="A10" s="3"/>
      <x:c r="B10" s="3"/>
      <x:c r="C10" s="3"/>
      <x:c r="D10" s="3"/>
      <x:c r="E10" s="3"/>
      <x:c r="F10" s="3"/>
      <x:c r="G10" s="3"/>
      <x:c r="H10" s="3"/>
    </x:row>
    <x:row r="11" ht="48" customHeight="1">
      <x:c r="A11" s="3"/>
      <x:c r="B11" s="7" t="str">
        <x:v>A clear single round ownership model for founders comparing pre money valuation, investment, and post round ownership.</x:v>
      </x:c>
      <x:c r="C11" s="3"/>
      <x:c r="D11" s="3"/>
      <x:c r="E11" s="3"/>
      <x:c r="F11" s="3"/>
      <x:c r="G11" s="3"/>
      <x:c r="H11" s="3"/>
    </x:row>
    <x:row r="12" ht="24" customHeight="1">
      <x:c r="A12" s="3"/>
      <x:c r="B12" s="3"/>
      <x:c r="C12" s="3"/>
      <x:c r="D12" s="3"/>
      <x:c r="E12" s="3"/>
      <x:c r="F12" s="3"/>
      <x:c r="G12" s="3"/>
      <x:c r="H12" s="3"/>
    </x:row>
    <x:row r="13" ht="24" customHeight="1">
      <x:c r="A13" s="3"/>
      <x:c r="B13" s="3"/>
      <x:c r="C13" s="3"/>
      <x:c r="D13" s="3"/>
      <x:c r="E13" s="3"/>
      <x:c r="F13" s="3"/>
      <x:c r="G13" s="3"/>
      <x:c r="H13" s="3"/>
    </x:row>
    <x:row r="14" ht="24" customHeight="1">
      <x:c r="A14" s="3"/>
      <x:c r="B14" s="8" t="str">
        <x:v>Eonlint designs, builds, launches, and maintains software with a small senior team.</x:v>
      </x:c>
      <x:c r="C14" s="3"/>
      <x:c r="D14" s="3"/>
      <x:c r="E14" s="3"/>
      <x:c r="F14" s="3"/>
      <x:c r="G14" s="3"/>
      <x:c r="H14" s="3"/>
    </x:row>
    <x:row r="15" ht="24" customHeight="1">
      <x:c r="A15" s="3"/>
      <x:c r="B15" s="9" t="str">
        <x:v>Build and maintain, or pitch a long-term virtual CTO partnership with lower cash and aligned equity.</x:v>
      </x:c>
      <x:c r="C15" s="3"/>
      <x:c r="D15" s="3"/>
      <x:c r="E15" s="3"/>
      <x:c r="F15" s="3"/>
      <x:c r="G15" s="3"/>
      <x:c r="H15" s="3"/>
    </x:row>
    <x:row r="16" ht="24" customHeight="1">
      <x:c r="A16" s="3"/>
      <x:c r="B16" s="3"/>
      <x:c r="C16" s="3"/>
      <x:c r="D16" s="3"/>
      <x:c r="E16" s="3"/>
      <x:c r="F16" s="3"/>
      <x:c r="G16" s="3"/>
      <x:c r="H16" s="3"/>
    </x:row>
    <x:row r="17" ht="24" customHeight="1">
      <x:c r="A17" s="3"/>
      <x:c r="B17" s="3"/>
      <x:c r="C17" s="3"/>
      <x:c r="D17" s="3"/>
      <x:c r="E17" s="3"/>
      <x:c r="F17" s="3"/>
      <x:c r="G17" s="3"/>
      <x:c r="H17" s="3"/>
    </x:row>
    <x:row r="18" ht="24" customHeight="1">
      <x:c r="A18" s="3"/>
      <x:c r="B18" s="10" t="str">
        <x:v>eonlint.com</x:v>
      </x:c>
      <x:c r="C18" s="3"/>
      <x:c r="D18" s="3"/>
      <x:c r="E18" s="3"/>
      <x:c r="F18" s="3"/>
      <x:c r="G18" s="3"/>
      <x:c r="H18" s="3"/>
    </x:row>
    <x:row r="19" ht="24" customHeight="1">
      <x:c r="A19" s="3"/>
      <x:c r="B19" s="3"/>
      <x:c r="C19" s="3"/>
      <x:c r="D19" s="3"/>
      <x:c r="E19" s="3"/>
      <x:c r="F19" s="3"/>
      <x:c r="G19" s="3"/>
      <x:c r="H19" s="3"/>
    </x:row>
    <x:row r="20" ht="24" customHeight="1">
      <x:c r="A20" s="3"/>
      <x:c r="B20" s="3"/>
      <x:c r="C20" s="3"/>
      <x:c r="D20" s="3"/>
      <x:c r="E20" s="3"/>
      <x:c r="F20" s="3"/>
      <x:c r="G20" s="3"/>
      <x:c r="H20" s="3"/>
    </x:row>
    <x:row r="21" ht="24" customHeight="1">
      <x:c r="A21" s="3"/>
      <x:c r="B21" s="3"/>
      <x:c r="C21" s="3"/>
      <x:c r="D21" s="3"/>
      <x:c r="E21" s="3"/>
      <x:c r="F21" s="3"/>
      <x:c r="G21" s="3"/>
      <x:c r="H21" s="3"/>
    </x:row>
    <x:row r="22" ht="24" customHeight="1">
      <x:c r="A22" s="3"/>
      <x:c r="B22" s="3"/>
      <x:c r="C22" s="3"/>
      <x:c r="D22" s="3"/>
      <x:c r="E22" s="3"/>
      <x:c r="F22" s="3"/>
      <x:c r="G22" s="3"/>
      <x:c r="H22" s="3"/>
    </x:row>
    <x:row r="23" ht="24" customHeight="1">
      <x:c r="A23" s="3"/>
      <x:c r="B23" s="3"/>
      <x:c r="C23" s="3"/>
      <x:c r="D23" s="3"/>
      <x:c r="E23" s="3"/>
      <x:c r="F23" s="3"/>
      <x:c r="G23" s="3"/>
      <x:c r="H23" s="3"/>
    </x:row>
    <x:row r="24" ht="24" customHeight="1">
      <x:c r="A24" s="3"/>
      <x:c r="B24" s="3"/>
      <x:c r="C24" s="3"/>
      <x:c r="D24" s="3"/>
      <x:c r="E24" s="3"/>
      <x:c r="F24" s="3"/>
      <x:c r="G24" s="3"/>
      <x:c r="H24" s="3"/>
    </x:row>
  </x:sheetData>
  <x:pageMargins left="0.7" right="0.7" top="0.75" bottom="0.75" header="0.3" footer="0.3"/>
  <x:drawing xmlns:r="http://schemas.openxmlformats.org/officeDocument/2006/relationships" r:id="R7a8e27a8739449e4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8" hidden="0" customWidth="1"/>
    <x:col min="3" max="3" width="18" hidden="0" customWidth="1"/>
    <x:col min="4" max="4" width="32" hidden="0" customWidth="1"/>
    <x:col min="5" max="5" width="18" hidden="0" customWidth="1"/>
  </x:cols>
  <x:sheetData>
    <x:row r="1">
      <x:c r="A1" s="2"/>
      <x:c r="B1" s="2"/>
      <x:c r="C1" s="2"/>
      <x:c r="D1" s="2"/>
      <x:c r="E1" s="2"/>
      <x:c r="F1" s="2"/>
    </x:row>
    <x:row r="2">
      <x:c r="A2" s="11" t="str">
        <x:v>Equity dilution calculator</x:v>
      </x:c>
      <x:c r="B2" s="2"/>
      <x:c r="C2" s="2"/>
      <x:c r="D2" s="2"/>
      <x:c r="E2" s="2"/>
      <x:c r="F2" s="2"/>
    </x:row>
    <x:row r="3">
      <x:c r="A3" s="12"/>
      <x:c r="B3" s="12"/>
      <x:c r="C3" s="12"/>
      <x:c r="D3" s="12"/>
      <x:c r="E3" s="12"/>
      <x:c r="F3" s="12"/>
    </x:row>
    <x:row r="4">
      <x:c r="A4" s="13" t="str">
        <x:v>This simplified calculator excludes SAFEs, notes, liquidation preferences, and option pool negotiations. Ask counsel to model the final documents.</x:v>
      </x:c>
      <x:c r="B4" s="2"/>
      <x:c r="C4" s="2"/>
      <x:c r="D4" s="2"/>
      <x:c r="E4" s="2"/>
      <x:c r="F4" s="2"/>
    </x:row>
    <x:row r="5">
      <x:c r="A5" s="2"/>
      <x:c r="B5" s="2"/>
      <x:c r="C5" s="2"/>
      <x:c r="D5" s="2"/>
      <x:c r="E5" s="2"/>
      <x:c r="F5" s="2"/>
    </x:row>
    <x:row r="6" ht="28" customHeight="1">
      <x:c r="A6" s="16" t="str">
        <x:v>Round assumptions</x:v>
      </x:c>
      <x:c r="B6" s="17" t="str">
        <x:v>Round assumptions</x:v>
      </x:c>
      <x:c r="C6" s="2"/>
      <x:c r="D6" s="31" t="str">
        <x:v>Round result</x:v>
      </x:c>
      <x:c r="E6" s="31" t="str">
        <x:v>Value</x:v>
      </x:c>
      <x:c r="F6" s="2"/>
    </x:row>
    <x:row r="7">
      <x:c r="A7" s="2" t="str">
        <x:v>Pre money valuation</x:v>
      </x:c>
      <x:c r="B7" s="23" t="n">
        <x:v>4000000</x:v>
      </x:c>
      <x:c r="C7" s="2"/>
      <x:c r="D7" s="2" t="str">
        <x:v>Post money valuation</x:v>
      </x:c>
      <x:c r="E7" s="32" t="n">
        <x:f>B7+B8</x:f>
        <x:v>5000000</x:v>
      </x:c>
      <x:c r="F7" s="2"/>
    </x:row>
    <x:row r="8">
      <x:c r="A8" s="2" t="str">
        <x:v>New investment</x:v>
      </x:c>
      <x:c r="B8" s="24" t="n">
        <x:v>1000000</x:v>
      </x:c>
      <x:c r="C8" s="2"/>
      <x:c r="D8" s="2" t="str">
        <x:v>New investor ownership</x:v>
      </x:c>
      <x:c r="E8" s="27" t="n">
        <x:f>B8/E7</x:f>
        <x:v>0.2</x:v>
      </x:c>
      <x:c r="F8" s="2"/>
    </x:row>
    <x:row r="9">
      <x:c r="A9" s="2" t="str">
        <x:v>Founder ownership before round</x:v>
      </x:c>
      <x:c r="B9" s="25" t="n">
        <x:v>0.8</x:v>
      </x:c>
      <x:c r="C9" s="2"/>
      <x:c r="D9" s="2" t="str">
        <x:v>Founder ownership after round</x:v>
      </x:c>
      <x:c r="E9" s="27" t="n">
        <x:f>B9*(1-E8)</x:f>
        <x:v>0.6400000000000001</x:v>
      </x:c>
      <x:c r="F9" s="2"/>
    </x:row>
    <x:row r="10">
      <x:c r="A10" s="2" t="str">
        <x:v>Employee pool before round</x:v>
      </x:c>
      <x:c r="B10" s="25" t="n">
        <x:v>0.1</x:v>
      </x:c>
      <x:c r="C10" s="2"/>
      <x:c r="D10" s="2" t="str">
        <x:v>Employee pool after round</x:v>
      </x:c>
      <x:c r="E10" s="27" t="n">
        <x:f>B10*(1-E8)</x:f>
        <x:v>0.08000000000000002</x:v>
      </x:c>
      <x:c r="F10" s="2"/>
    </x:row>
    <x:row r="11">
      <x:c r="A11" s="2" t="str">
        <x:v>Other shareholders before round</x:v>
      </x:c>
      <x:c r="B11" s="26" t="n">
        <x:v>0.1</x:v>
      </x:c>
      <x:c r="C11" s="2"/>
      <x:c r="D11" s="2" t="str">
        <x:v>Other shareholders after round</x:v>
      </x:c>
      <x:c r="E11" s="27" t="n">
        <x:f>B11*(1-E8)</x:f>
        <x:v>0.08000000000000002</x:v>
      </x:c>
      <x:c r="F11" s="2"/>
    </x:row>
    <x:row r="12">
      <x:c r="A12" s="2" t="str">
        <x:v>Ownership check</x:v>
      </x:c>
      <x:c r="B12" s="27" t="n">
        <x:f>SUM(B9:B11)</x:f>
        <x:v>1</x:v>
      </x:c>
      <x:c r="C12" s="2"/>
      <x:c r="D12" s="2" t="str">
        <x:v>Founder dilution</x:v>
      </x:c>
      <x:c r="E12" s="27" t="n">
        <x:f>B9-E9</x:f>
        <x:v>0.15999999999999992</x:v>
      </x:c>
      <x:c r="F12" s="2"/>
    </x:row>
    <x:row r="13">
      <x:c r="A13" s="2"/>
      <x:c r="B13" s="2"/>
      <x:c r="C13" s="2"/>
      <x:c r="D13" s="2"/>
      <x:c r="E13" s="2"/>
      <x:c r="F13" s="2"/>
    </x:row>
    <x:row r="14">
      <x:c r="A14" s="2"/>
      <x:c r="B14" s="2"/>
      <x:c r="C14" s="2"/>
      <x:c r="D14" s="2"/>
      <x:c r="E14" s="2"/>
      <x:c r="F14" s="2"/>
    </x:row>
    <x:row r="15">
      <x:c r="A15" s="2"/>
      <x:c r="B15" s="2"/>
      <x:c r="C15" s="2"/>
      <x:c r="D15" s="2"/>
      <x:c r="E15" s="2"/>
      <x:c r="F15" s="2"/>
    </x:row>
    <x:row r="16" ht="28" customHeight="1">
      <x:c r="A16" s="31" t="str">
        <x:v>Holder</x:v>
      </x:c>
      <x:c r="B16" s="31" t="str">
        <x:v>Before round</x:v>
      </x:c>
      <x:c r="C16" s="31" t="str">
        <x:v>After round</x:v>
      </x:c>
      <x:c r="D16" s="2"/>
      <x:c r="E16" s="2"/>
      <x:c r="F16" s="2"/>
    </x:row>
    <x:row r="17">
      <x:c r="A17" s="33" t="str">
        <x:v>Founders</x:v>
      </x:c>
      <x:c r="B17" s="34" t="n">
        <x:f>B9</x:f>
        <x:v>0.8</x:v>
      </x:c>
      <x:c r="C17" s="34" t="n">
        <x:f>E9</x:f>
        <x:v>0.6400000000000001</x:v>
      </x:c>
      <x:c r="D17" s="2"/>
      <x:c r="E17" s="2"/>
      <x:c r="F17" s="2"/>
    </x:row>
    <x:row r="18">
      <x:c r="A18" s="35" t="str">
        <x:v>Employee pool</x:v>
      </x:c>
      <x:c r="B18" s="36" t="n">
        <x:f>B10</x:f>
        <x:v>0.1</x:v>
      </x:c>
      <x:c r="C18" s="36" t="n">
        <x:f>E10</x:f>
        <x:v>0.08000000000000002</x:v>
      </x:c>
      <x:c r="D18" s="2"/>
      <x:c r="E18" s="2"/>
      <x:c r="F18" s="2"/>
    </x:row>
    <x:row r="19">
      <x:c r="A19" s="35" t="str">
        <x:v>Other shareholders</x:v>
      </x:c>
      <x:c r="B19" s="36" t="n">
        <x:f>B11</x:f>
        <x:v>0.1</x:v>
      </x:c>
      <x:c r="C19" s="36" t="n">
        <x:f>E11</x:f>
        <x:v>0.08000000000000002</x:v>
      </x:c>
      <x:c r="D19" s="2"/>
      <x:c r="E19" s="2"/>
      <x:c r="F19" s="2"/>
    </x:row>
    <x:row r="20">
      <x:c r="A20" s="35" t="str">
        <x:v>New investor</x:v>
      </x:c>
      <x:c r="B20" s="36" t="n">
        <x:f>0</x:f>
        <x:v>0</x:v>
      </x:c>
      <x:c r="C20" s="36" t="n">
        <x:f>E8</x:f>
        <x:v>0.2</x:v>
      </x:c>
      <x:c r="D20" s="2"/>
      <x:c r="E20" s="2"/>
      <x:c r="F20" s="2"/>
    </x:row>
    <x:row r="21">
      <x:c r="A21" s="2"/>
      <x:c r="B21" s="2"/>
      <x:c r="C21" s="2"/>
      <x:c r="D21" s="2"/>
      <x:c r="E21" s="2"/>
      <x:c r="F21" s="2"/>
    </x:row>
    <x:row r="22">
      <x:c r="A22" s="2"/>
      <x:c r="B22" s="2"/>
      <x:c r="C22" s="2"/>
      <x:c r="D22" s="2"/>
      <x:c r="E22" s="2"/>
      <x:c r="F22" s="2"/>
    </x:row>
    <x:row r="23">
      <x:c r="A23" s="2"/>
      <x:c r="B23" s="2"/>
      <x:c r="C23" s="2"/>
      <x:c r="D23" s="2"/>
      <x:c r="E23" s="2"/>
      <x:c r="F23" s="2"/>
    </x:row>
    <x:row r="24">
      <x:c r="A24" s="2"/>
      <x:c r="B24" s="2"/>
      <x:c r="C24" s="2"/>
      <x:c r="D24" s="2"/>
      <x:c r="E24" s="2"/>
      <x:c r="F24" s="2"/>
    </x:row>
    <x:row r="25">
      <x:c r="A25" s="2"/>
      <x:c r="B25" s="2"/>
      <x:c r="C25" s="2"/>
      <x:c r="D25" s="2"/>
      <x:c r="E25" s="2"/>
      <x:c r="F25" s="2"/>
    </x:row>
    <x:row r="26">
      <x:c r="A26" s="2"/>
      <x:c r="B26" s="2"/>
      <x:c r="C26" s="2"/>
      <x:c r="D26" s="2"/>
      <x:c r="E26" s="2"/>
      <x:c r="F26" s="2"/>
    </x:row>
    <x:row r="27">
      <x:c r="A27" s="2"/>
      <x:c r="B27" s="2"/>
      <x:c r="C27" s="2"/>
      <x:c r="D27" s="2"/>
      <x:c r="E27" s="2"/>
      <x:c r="F27" s="2"/>
    </x:row>
    <x:row r="28">
      <x:c r="A28" s="2"/>
      <x:c r="B28" s="2"/>
      <x:c r="C28" s="2"/>
      <x:c r="D28" s="2"/>
      <x:c r="E28" s="2"/>
      <x:c r="F28" s="2"/>
    </x:row>
    <x:row r="29">
      <x:c r="A29" s="2"/>
      <x:c r="B29" s="2"/>
      <x:c r="C29" s="2"/>
      <x:c r="D29" s="2"/>
      <x:c r="E29" s="2"/>
      <x:c r="F29" s="2"/>
    </x:row>
    <x:row r="30">
      <x:c r="A30" s="2"/>
      <x:c r="B30" s="2"/>
      <x:c r="C30" s="2"/>
      <x:c r="D30" s="2"/>
      <x:c r="E30" s="2"/>
      <x:c r="F30" s="2"/>
    </x:row>
  </x:sheetData>
  <x:pageMargins left="0.7" right="0.7" top="0.75" bottom="0.75" header="0.3" footer="0.3"/>
</x:worksheet>
</file>